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kiel\Dropbox\Ports-to-Plains\Newsletter\2026\April\"/>
    </mc:Choice>
  </mc:AlternateContent>
  <xr:revisionPtr revIDLastSave="0" documentId="13_ncr:1_{ED5BC667-30AC-4A0B-BE4F-09BB004C9208}" xr6:coauthVersionLast="47" xr6:coauthVersionMax="47" xr10:uidLastSave="{00000000-0000-0000-0000-000000000000}"/>
  <bookViews>
    <workbookView xWindow="-110" yWindow="-110" windowWidth="19420" windowHeight="10300" xr2:uid="{BA62C88E-21C4-4A8C-BFA5-726B95CE403E}"/>
  </bookViews>
  <sheets>
    <sheet name="Summary" sheetId="7" r:id="rId1"/>
    <sheet name="Abilene" sheetId="1" r:id="rId2"/>
    <sheet name="Amarillo" sheetId="2" r:id="rId3"/>
    <sheet name="Laredo" sheetId="3" r:id="rId4"/>
    <sheet name="Lubbock" sheetId="4" r:id="rId5"/>
    <sheet name="Odessa" sheetId="5" r:id="rId6"/>
    <sheet name="San Angel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C33" i="7"/>
  <c r="B33" i="7"/>
  <c r="A33" i="7"/>
  <c r="D31" i="7"/>
  <c r="C31" i="7"/>
  <c r="B31" i="7"/>
  <c r="A31" i="7"/>
  <c r="D25" i="7"/>
  <c r="C25" i="7"/>
  <c r="B25" i="7"/>
  <c r="D21" i="7"/>
  <c r="C21" i="7"/>
  <c r="B21" i="7"/>
  <c r="D17" i="7"/>
  <c r="C17" i="7"/>
  <c r="B17" i="7"/>
  <c r="D13" i="7"/>
  <c r="C13" i="7"/>
  <c r="B13" i="7"/>
  <c r="D9" i="7"/>
  <c r="C9" i="7"/>
  <c r="B9" i="7"/>
  <c r="D5" i="7"/>
  <c r="C5" i="7"/>
  <c r="B5" i="7"/>
  <c r="A27" i="7"/>
  <c r="A19" i="7"/>
  <c r="A23" i="7"/>
  <c r="A15" i="7"/>
  <c r="A11" i="7"/>
  <c r="A7" i="7"/>
  <c r="A3" i="7"/>
  <c r="B28" i="7"/>
  <c r="D28" i="6"/>
  <c r="C28" i="6"/>
  <c r="B28" i="6"/>
  <c r="A27" i="6"/>
  <c r="D28" i="5"/>
  <c r="C28" i="5"/>
  <c r="B28" i="5"/>
  <c r="A27" i="5"/>
  <c r="D28" i="4"/>
  <c r="C28" i="4"/>
  <c r="B28" i="4"/>
  <c r="A27" i="4"/>
  <c r="A27" i="3"/>
  <c r="D28" i="3"/>
  <c r="C28" i="3"/>
  <c r="B28" i="3"/>
  <c r="A27" i="2"/>
  <c r="D28" i="2"/>
  <c r="C28" i="2"/>
  <c r="B28" i="2"/>
  <c r="D28" i="1"/>
  <c r="C28" i="1"/>
  <c r="B28" i="1"/>
  <c r="C28" i="7" l="1"/>
  <c r="D28" i="7"/>
</calcChain>
</file>

<file path=xl/sharedStrings.xml><?xml version="1.0" encoding="utf-8"?>
<sst xmlns="http://schemas.openxmlformats.org/spreadsheetml/2006/main" count="250" uniqueCount="20">
  <si>
    <t>Abilene District</t>
  </si>
  <si>
    <t>Under Construction</t>
  </si>
  <si>
    <t>Estimated Construction Cost</t>
  </si>
  <si>
    <t>CAT Funding</t>
  </si>
  <si>
    <t>Funding Gap</t>
  </si>
  <si>
    <t>Fully Funded</t>
  </si>
  <si>
    <t>Partial/Unfunded</t>
  </si>
  <si>
    <t>Interstate Standard</t>
  </si>
  <si>
    <t>Added Capacity</t>
  </si>
  <si>
    <t>TOTAL</t>
  </si>
  <si>
    <t>* While shown as Fully Funded, Only Partial Funding is available</t>
  </si>
  <si>
    <t>Amarillo District</t>
  </si>
  <si>
    <t>Laredo District</t>
  </si>
  <si>
    <t>Lubbock District</t>
  </si>
  <si>
    <t>Does not add up!</t>
  </si>
  <si>
    <t>Odessa District</t>
  </si>
  <si>
    <t>San Angelo District</t>
  </si>
  <si>
    <t>Interstate Standards</t>
  </si>
  <si>
    <t>*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</si>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</sst>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Merriweather Bold"/>
      <family val="1"/>
    </font>
    <font>
      <b/>
      <i/>
      <sz val="11"/>
      <color theme="1"/>
      <name val="Merriweather Light"/>
      <family val="1"/>
    </font>
    <font>
      <sz val="11"/>
      <color theme="1"/>
      <name val="Merriweather Light"/>
      <family val="1"/>
    </font>
    <font>
      <b/>
      <sz val="11"/>
      <color theme="1"/>
      <name val="Merriweather Light"/>
      <family val="1"/>
    </font>
    <font>
      <sz val="9"/>
      <color theme="1"/>
      <name val="Merriweather Light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0" xfId="0" applyNumberFormat="1"/>
    <xf numFmtId="0" fontId="1" fillId="0" borderId="0" xfId="0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0" fillId="2" borderId="1" xfId="0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0" fillId="3" borderId="1" xfId="0" applyFill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  <xf numFmtId="0" fontId="0" fillId="4" borderId="1" xfId="0" applyFill="1" applyBorder="1"/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0" fontId="0" fillId="4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164" fontId="2" fillId="2" borderId="0" xfId="0" applyNumberFormat="1" applyFont="1" applyFill="1"/>
    <xf numFmtId="164" fontId="3" fillId="2" borderId="0" xfId="0" applyNumberFormat="1" applyFont="1" applyFill="1"/>
    <xf numFmtId="164" fontId="5" fillId="0" borderId="0" xfId="0" applyNumberFormat="1" applyFont="1"/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D65E-BAE1-432F-8EA9-F502E8CA8632}">
  <dimension ref="A1:D33"/>
  <sheetViews>
    <sheetView tabSelected="1" workbookViewId="0"/>
  </sheetViews>
  <sheetFormatPr defaultRowHeight="14.5" x14ac:dyDescent="0.35"/>
  <cols>
    <col min="1" max="1" width="8.7265625" style="4"/>
    <col min="2" max="2" width="29.453125" bestFit="1" customWidth="1"/>
    <col min="3" max="3" width="18.54296875" customWidth="1"/>
    <col min="4" max="4" width="16.81640625" bestFit="1" customWidth="1"/>
  </cols>
  <sheetData>
    <row r="1" spans="1:4" x14ac:dyDescent="0.35">
      <c r="A1" s="4" t="s">
        <v>19</v>
      </c>
    </row>
    <row r="2" spans="1:4" x14ac:dyDescent="0.35">
      <c r="A2" s="23"/>
      <c r="B2" s="8" t="s">
        <v>1</v>
      </c>
      <c r="C2" s="9"/>
      <c r="D2" s="9"/>
    </row>
    <row r="3" spans="1:4" x14ac:dyDescent="0.35">
      <c r="A3" s="24">
        <f>+Abilene!A3+Amarillo!A3+Laredo!A3+Lubbock!A3+Odessa!A3+'San Angelo'!A3</f>
        <v>2</v>
      </c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5">
        <f>+Abilene!B5+Amarillo!B5+Laredo!B5+Lubbock!B5+Odessa!B5+'San Angelo'!B5</f>
        <v>73177809</v>
      </c>
      <c r="C5" s="5">
        <f>+Abilene!C5+Amarillo!C5+Laredo!C5+Lubbock!C5+Odessa!C5+'San Angelo'!C5</f>
        <v>69097597</v>
      </c>
      <c r="D5" s="5">
        <f>+Abilene!D5+Amarillo!D5+Laredo!D5+Lubbock!D5+Odessa!D5+'San Angelo'!D5</f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>
        <f>+Abilene!A7+Amarillo!A7+Laredo!A7+Lubbock!A7+Odessa!A7+'San Angelo'!A7</f>
        <v>7</v>
      </c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5">
        <f>+Abilene!B9+Amarillo!B9+Laredo!B9+Lubbock!B9+Odessa!B9+'San Angelo'!B9</f>
        <v>749883092</v>
      </c>
      <c r="C9" s="5">
        <f>+Abilene!C9+Amarillo!C9+Laredo!C9+Lubbock!C9+Odessa!C9+'San Angelo'!C9</f>
        <v>899165022</v>
      </c>
      <c r="D9" s="5">
        <f>+Abilene!D9+Amarillo!D9+Laredo!D9+Lubbock!D9+Odessa!D9+'San Angelo'!D9</f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>
        <f>+Abilene!A11+Amarillo!A11+Laredo!A11+Lubbock!A11+Odessa!A11+'San Angelo'!A11</f>
        <v>8</v>
      </c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5">
        <f>+Abilene!B13+Amarillo!B13+Laredo!B13+Lubbock!B13+Odessa!B13+'San Angelo'!B13</f>
        <v>828429323</v>
      </c>
      <c r="C13" s="5">
        <f>+Abilene!C13+Amarillo!C13+Laredo!C13+Lubbock!C13+Odessa!C13+'San Angelo'!C13</f>
        <v>879557833</v>
      </c>
      <c r="D13" s="5">
        <f>+Abilene!D13+Amarillo!D13+Laredo!D13+Lubbock!D13+Odessa!D13+'San Angelo'!D13</f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6">
        <f>+Abilene!A15+Amarillo!A15+Laredo!A15+Lubbock!A15+Odessa!A15+'San Angelo'!A15</f>
        <v>5</v>
      </c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4" x14ac:dyDescent="0.35">
      <c r="A17" s="25"/>
      <c r="B17" s="5">
        <f>+Abilene!B17+Amarillo!B17+Laredo!B17+Lubbock!B17+Odessa!B17+'San Angelo'!B17</f>
        <v>566825146</v>
      </c>
      <c r="C17" s="5">
        <f>+Abilene!C17+Amarillo!C17+Laredo!C17+Lubbock!C17+Odessa!C17+'San Angelo'!C17</f>
        <v>557572774</v>
      </c>
      <c r="D17" s="5">
        <f>+Abilene!D17+Amarillo!D17+Laredo!D17+Lubbock!D17+Odessa!D17+'San Angelo'!D17</f>
        <v>9252375</v>
      </c>
    </row>
    <row r="18" spans="1:4" x14ac:dyDescent="0.35">
      <c r="A18" s="23"/>
      <c r="B18" s="8" t="s">
        <v>6</v>
      </c>
      <c r="C18" s="9"/>
      <c r="D18" s="9"/>
    </row>
    <row r="19" spans="1:4" x14ac:dyDescent="0.35">
      <c r="A19" s="24">
        <f>+Abilene!A19+Amarillo!A19+Laredo!A19+Lubbock!A19+Odessa!A19+'San Angelo'!A19</f>
        <v>42</v>
      </c>
      <c r="B19" s="11" t="s">
        <v>7</v>
      </c>
      <c r="C19" s="12"/>
      <c r="D19" s="12"/>
    </row>
    <row r="20" spans="1:4" x14ac:dyDescent="0.35">
      <c r="A20" s="25"/>
      <c r="B20" s="21" t="s">
        <v>2</v>
      </c>
      <c r="C20" s="21" t="s">
        <v>3</v>
      </c>
      <c r="D20" s="21" t="s">
        <v>4</v>
      </c>
    </row>
    <row r="21" spans="1:4" x14ac:dyDescent="0.35">
      <c r="A21" s="25"/>
      <c r="B21" s="21">
        <f>+Abilene!B21+Amarillo!B21+Laredo!B21+Lubbock!B21+Odessa!B21+'San Angelo'!B21</f>
        <v>9260661070</v>
      </c>
      <c r="C21" s="21">
        <f>+Abilene!C21+Amarillo!C21+Laredo!C21+Lubbock!C21+Odessa!C21+'San Angelo'!C21</f>
        <v>58069218</v>
      </c>
      <c r="D21" s="21">
        <f>+Abilene!D21+Amarillo!D21+Laredo!D21+Lubbock!D21+Odessa!D21+'San Angelo'!D21</f>
        <v>9211250234</v>
      </c>
    </row>
    <row r="22" spans="1:4" x14ac:dyDescent="0.35">
      <c r="A22" s="23"/>
      <c r="B22" s="8" t="s">
        <v>6</v>
      </c>
      <c r="C22" s="9"/>
      <c r="D22" s="9"/>
    </row>
    <row r="23" spans="1:4" x14ac:dyDescent="0.35">
      <c r="A23" s="26">
        <f>+Abilene!A23+Amarillo!A23+Laredo!A23+Lubbock!A23+Odessa!A23+'San Angelo'!A23</f>
        <v>4</v>
      </c>
      <c r="B23" s="14" t="s">
        <v>8</v>
      </c>
      <c r="C23" s="15"/>
      <c r="D23" s="15"/>
    </row>
    <row r="24" spans="1:4" x14ac:dyDescent="0.35">
      <c r="A24" s="25"/>
      <c r="B24" s="22" t="s">
        <v>2</v>
      </c>
      <c r="C24" s="21" t="s">
        <v>3</v>
      </c>
      <c r="D24" s="21" t="s">
        <v>4</v>
      </c>
    </row>
    <row r="25" spans="1:4" x14ac:dyDescent="0.35">
      <c r="A25" s="25"/>
      <c r="B25" s="6">
        <f>+Abilene!B25+Amarillo!B25+Laredo!B25+Lubbock!B25+Odessa!B25+'San Angelo'!B25</f>
        <v>1057870843</v>
      </c>
      <c r="C25" s="5">
        <f>+Abilene!C25+Amarillo!C25+Laredo!C25+Lubbock!C25+Odessa!C25+'San Angelo'!C25</f>
        <v>72000001</v>
      </c>
      <c r="D25" s="5">
        <f>+Abilene!D25+Amarillo!D25+Laredo!D25+Lubbock!D25+Odessa!D25+'San Angelo'!D25</f>
        <v>985870842</v>
      </c>
    </row>
    <row r="26" spans="1:4" x14ac:dyDescent="0.35">
      <c r="A26" s="23"/>
      <c r="B26" s="18" t="s">
        <v>9</v>
      </c>
      <c r="C26" s="19"/>
      <c r="D26" s="19"/>
    </row>
    <row r="27" spans="1:4" x14ac:dyDescent="0.35">
      <c r="A27" s="24">
        <f>+Abilene!A27+Amarillo!A27+Laredo!A27+Lubbock!A27+Odessa!A27+'San Angelo'!A27</f>
        <v>68</v>
      </c>
      <c r="B27" s="22" t="s">
        <v>2</v>
      </c>
      <c r="C27" s="21" t="s">
        <v>3</v>
      </c>
      <c r="D27" s="21" t="s">
        <v>4</v>
      </c>
    </row>
    <row r="28" spans="1:4" x14ac:dyDescent="0.35">
      <c r="A28" s="25"/>
      <c r="B28" s="6">
        <f>SUM(B2:B27)</f>
        <v>12536847283</v>
      </c>
      <c r="C28" s="5">
        <f t="shared" ref="C28:D28" si="0">SUM(C2:C27)</f>
        <v>2535462445</v>
      </c>
      <c r="D28" s="5">
        <f t="shared" si="0"/>
        <v>10206373451</v>
      </c>
    </row>
    <row r="30" spans="1:4" x14ac:dyDescent="0.35">
      <c r="A30" s="25" t="s">
        <v>17</v>
      </c>
      <c r="B30" s="1"/>
      <c r="C30" s="1"/>
      <c r="D30" s="1"/>
    </row>
    <row r="31" spans="1:4" x14ac:dyDescent="0.35">
      <c r="A31" s="25">
        <f>+A3+A11+A19</f>
        <v>52</v>
      </c>
      <c r="B31" s="30">
        <f>+B5+B13+B21</f>
        <v>10162268202</v>
      </c>
      <c r="C31" s="30">
        <f t="shared" ref="C31:D31" si="1">+C5+C13+C21</f>
        <v>1006724648</v>
      </c>
      <c r="D31" s="30">
        <f t="shared" si="1"/>
        <v>9211250234</v>
      </c>
    </row>
    <row r="32" spans="1:4" x14ac:dyDescent="0.35">
      <c r="A32" s="31" t="s">
        <v>8</v>
      </c>
      <c r="B32" s="1"/>
      <c r="C32" s="1"/>
      <c r="D32" s="1"/>
    </row>
    <row r="33" spans="1:4" x14ac:dyDescent="0.35">
      <c r="A33" s="25">
        <f>+A7+A15+A23</f>
        <v>16</v>
      </c>
      <c r="B33" s="30">
        <f>+B9+B17+B25</f>
        <v>2374579081</v>
      </c>
      <c r="C33" s="30">
        <f t="shared" ref="C33:D33" si="2">+C9+C17+C25</f>
        <v>1528737797</v>
      </c>
      <c r="D33" s="30">
        <f t="shared" si="2"/>
        <v>995123217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C867-6950-4442-81E3-CF20DBAC9744}">
  <dimension ref="A1:E29"/>
  <sheetViews>
    <sheetView workbookViewId="0">
      <selection activeCell="A2" sqref="A2"/>
    </sheetView>
  </sheetViews>
  <sheetFormatPr defaultRowHeight="14.5" x14ac:dyDescent="0.35"/>
  <cols>
    <col min="2" max="2" width="29.453125" style="3" bestFit="1" customWidth="1"/>
    <col min="3" max="3" width="13.81640625" style="3" bestFit="1" customWidth="1"/>
    <col min="4" max="4" width="13.6328125" style="3" bestFit="1" customWidth="1"/>
  </cols>
  <sheetData>
    <row r="1" spans="1:4" x14ac:dyDescent="0.35">
      <c r="A1" s="4" t="s">
        <v>0</v>
      </c>
    </row>
    <row r="2" spans="1:4" x14ac:dyDescent="0.35">
      <c r="A2" s="7"/>
      <c r="B2" s="8" t="s">
        <v>1</v>
      </c>
      <c r="C2" s="9"/>
      <c r="D2" s="9"/>
    </row>
    <row r="3" spans="1:4" x14ac:dyDescent="0.35">
      <c r="A3" s="10">
        <v>0</v>
      </c>
      <c r="B3" s="11" t="s">
        <v>7</v>
      </c>
      <c r="C3" s="12"/>
      <c r="D3" s="12"/>
    </row>
    <row r="4" spans="1:4" x14ac:dyDescent="0.35">
      <c r="A4" s="1"/>
      <c r="B4" s="5" t="s">
        <v>2</v>
      </c>
      <c r="C4" s="5" t="s">
        <v>3</v>
      </c>
      <c r="D4" s="5" t="s">
        <v>4</v>
      </c>
    </row>
    <row r="5" spans="1:4" x14ac:dyDescent="0.35">
      <c r="A5" s="1"/>
      <c r="B5" s="5">
        <v>0</v>
      </c>
      <c r="C5" s="5">
        <v>0</v>
      </c>
      <c r="D5" s="5">
        <v>0</v>
      </c>
    </row>
    <row r="6" spans="1:4" x14ac:dyDescent="0.35">
      <c r="A6" s="7"/>
      <c r="B6" s="8" t="s">
        <v>1</v>
      </c>
      <c r="C6" s="9"/>
      <c r="D6" s="9"/>
    </row>
    <row r="7" spans="1:4" x14ac:dyDescent="0.35">
      <c r="A7" s="13">
        <v>0</v>
      </c>
      <c r="B7" s="14" t="s">
        <v>8</v>
      </c>
      <c r="C7" s="15"/>
      <c r="D7" s="15"/>
    </row>
    <row r="8" spans="1:4" x14ac:dyDescent="0.35">
      <c r="A8" s="1"/>
      <c r="B8" s="5" t="s">
        <v>2</v>
      </c>
      <c r="C8" s="5" t="s">
        <v>3</v>
      </c>
      <c r="D8" s="5" t="s">
        <v>4</v>
      </c>
    </row>
    <row r="9" spans="1:4" x14ac:dyDescent="0.35">
      <c r="A9" s="1"/>
      <c r="B9" s="5">
        <v>0</v>
      </c>
      <c r="C9" s="5">
        <v>0</v>
      </c>
      <c r="D9" s="5">
        <v>0</v>
      </c>
    </row>
    <row r="10" spans="1:4" x14ac:dyDescent="0.35">
      <c r="A10" s="17"/>
      <c r="B10" s="8" t="s">
        <v>5</v>
      </c>
      <c r="C10" s="9"/>
      <c r="D10" s="9"/>
    </row>
    <row r="11" spans="1:4" x14ac:dyDescent="0.35">
      <c r="A11" s="10">
        <v>0</v>
      </c>
      <c r="B11" s="11" t="s">
        <v>7</v>
      </c>
      <c r="C11" s="12"/>
      <c r="D11" s="12"/>
    </row>
    <row r="12" spans="1:4" x14ac:dyDescent="0.35">
      <c r="A12" s="1"/>
      <c r="B12" s="5" t="s">
        <v>2</v>
      </c>
      <c r="C12" s="5" t="s">
        <v>3</v>
      </c>
      <c r="D12" s="5" t="s">
        <v>4</v>
      </c>
    </row>
    <row r="13" spans="1:4" x14ac:dyDescent="0.35">
      <c r="A13" s="1"/>
      <c r="B13" s="5">
        <v>0</v>
      </c>
      <c r="C13" s="5">
        <v>0</v>
      </c>
      <c r="D13" s="5">
        <v>0</v>
      </c>
    </row>
    <row r="14" spans="1:4" x14ac:dyDescent="0.35">
      <c r="A14" s="7"/>
      <c r="B14" s="8" t="s">
        <v>5</v>
      </c>
      <c r="C14" s="9"/>
      <c r="D14" s="9"/>
    </row>
    <row r="15" spans="1:4" x14ac:dyDescent="0.35">
      <c r="A15" s="16">
        <v>2</v>
      </c>
      <c r="B15" s="14" t="s">
        <v>8</v>
      </c>
      <c r="C15" s="15"/>
      <c r="D15" s="15"/>
    </row>
    <row r="16" spans="1:4" x14ac:dyDescent="0.35">
      <c r="A16" s="2"/>
      <c r="B16" s="5" t="s">
        <v>2</v>
      </c>
      <c r="C16" s="5" t="s">
        <v>3</v>
      </c>
      <c r="D16" s="5" t="s">
        <v>4</v>
      </c>
    </row>
    <row r="17" spans="1:5" x14ac:dyDescent="0.35">
      <c r="A17" s="1"/>
      <c r="B17" s="5">
        <v>36252376</v>
      </c>
      <c r="C17" s="5">
        <v>27000001</v>
      </c>
      <c r="D17" s="5">
        <v>9252375</v>
      </c>
      <c r="E17" t="s">
        <v>18</v>
      </c>
    </row>
    <row r="18" spans="1:5" x14ac:dyDescent="0.35">
      <c r="A18" s="7"/>
      <c r="B18" s="8" t="s">
        <v>6</v>
      </c>
      <c r="C18" s="9"/>
      <c r="D18" s="9"/>
    </row>
    <row r="19" spans="1:5" x14ac:dyDescent="0.35">
      <c r="A19" s="10">
        <v>0</v>
      </c>
      <c r="B19" s="11" t="s">
        <v>7</v>
      </c>
      <c r="C19" s="12"/>
      <c r="D19" s="12"/>
    </row>
    <row r="20" spans="1:5" x14ac:dyDescent="0.35">
      <c r="A20" s="1"/>
      <c r="B20" s="5" t="s">
        <v>2</v>
      </c>
      <c r="C20" s="5" t="s">
        <v>3</v>
      </c>
      <c r="D20" s="5" t="s">
        <v>4</v>
      </c>
    </row>
    <row r="21" spans="1:5" x14ac:dyDescent="0.35">
      <c r="A21" s="1"/>
      <c r="B21" s="5">
        <v>0</v>
      </c>
      <c r="C21" s="5">
        <v>0</v>
      </c>
      <c r="D21" s="5">
        <v>0</v>
      </c>
    </row>
    <row r="22" spans="1:5" x14ac:dyDescent="0.35">
      <c r="A22" s="7"/>
      <c r="B22" s="8" t="s">
        <v>6</v>
      </c>
      <c r="C22" s="9"/>
      <c r="D22" s="9"/>
    </row>
    <row r="23" spans="1:5" x14ac:dyDescent="0.35">
      <c r="A23" s="13">
        <v>0</v>
      </c>
      <c r="B23" s="14" t="s">
        <v>8</v>
      </c>
      <c r="C23" s="15"/>
      <c r="D23" s="15"/>
    </row>
    <row r="24" spans="1:5" x14ac:dyDescent="0.35">
      <c r="A24" s="1"/>
      <c r="B24" s="6" t="s">
        <v>2</v>
      </c>
      <c r="C24" s="5" t="s">
        <v>3</v>
      </c>
      <c r="D24" s="5" t="s">
        <v>4</v>
      </c>
    </row>
    <row r="25" spans="1:5" x14ac:dyDescent="0.35">
      <c r="A25" s="1"/>
      <c r="B25" s="6">
        <v>0</v>
      </c>
      <c r="C25" s="5">
        <v>0</v>
      </c>
      <c r="D25" s="5">
        <v>0</v>
      </c>
    </row>
    <row r="26" spans="1:5" x14ac:dyDescent="0.35">
      <c r="A26" s="7"/>
      <c r="B26" s="18" t="s">
        <v>9</v>
      </c>
      <c r="C26" s="19"/>
      <c r="D26" s="19"/>
    </row>
    <row r="27" spans="1:5" x14ac:dyDescent="0.35">
      <c r="A27" s="1">
        <v>2</v>
      </c>
      <c r="B27" s="6" t="s">
        <v>2</v>
      </c>
      <c r="C27" s="5" t="s">
        <v>3</v>
      </c>
      <c r="D27" s="5" t="s">
        <v>4</v>
      </c>
    </row>
    <row r="28" spans="1:5" x14ac:dyDescent="0.35">
      <c r="A28" s="1"/>
      <c r="B28" s="6">
        <f>SUM(B2:B27)</f>
        <v>36252376</v>
      </c>
      <c r="C28" s="5">
        <f t="shared" ref="C28:D28" si="0">SUM(C2:C27)</f>
        <v>27000001</v>
      </c>
      <c r="D28" s="5">
        <f t="shared" si="0"/>
        <v>9252375</v>
      </c>
    </row>
    <row r="29" spans="1:5" x14ac:dyDescent="0.35">
      <c r="B29" s="20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08AB-CF28-4AAC-9DB0-2F20D45D9D88}">
  <dimension ref="A1:D28"/>
  <sheetViews>
    <sheetView workbookViewId="0">
      <selection sqref="A1:D28"/>
    </sheetView>
  </sheetViews>
  <sheetFormatPr defaultRowHeight="14.5" x14ac:dyDescent="0.35"/>
  <cols>
    <col min="1" max="1" width="8.7265625" style="4"/>
    <col min="2" max="2" width="29.453125" bestFit="1" customWidth="1"/>
    <col min="3" max="3" width="16.26953125" bestFit="1" customWidth="1"/>
    <col min="4" max="4" width="16.7265625" customWidth="1"/>
  </cols>
  <sheetData>
    <row r="1" spans="1:4" x14ac:dyDescent="0.35">
      <c r="A1" s="4" t="s">
        <v>11</v>
      </c>
      <c r="B1" s="3"/>
      <c r="C1" s="3"/>
      <c r="D1" s="3"/>
    </row>
    <row r="2" spans="1:4" x14ac:dyDescent="0.35">
      <c r="A2" s="23"/>
      <c r="B2" s="8" t="s">
        <v>1</v>
      </c>
      <c r="C2" s="9"/>
      <c r="D2" s="9"/>
    </row>
    <row r="3" spans="1:4" x14ac:dyDescent="0.35">
      <c r="A3" s="24">
        <v>1</v>
      </c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21">
        <v>46996922</v>
      </c>
      <c r="C5" s="21">
        <v>49267235</v>
      </c>
      <c r="D5" s="21"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>
        <v>4</v>
      </c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21">
        <v>505278173</v>
      </c>
      <c r="C9" s="21">
        <v>601673966</v>
      </c>
      <c r="D9" s="21"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>
        <v>4</v>
      </c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21">
        <v>267657672</v>
      </c>
      <c r="C13" s="21">
        <v>269680054</v>
      </c>
      <c r="D13" s="21"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8">
        <v>0</v>
      </c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4" x14ac:dyDescent="0.35">
      <c r="A17" s="25"/>
      <c r="B17" s="21">
        <v>0</v>
      </c>
      <c r="C17" s="21">
        <v>0</v>
      </c>
      <c r="D17" s="21">
        <v>0</v>
      </c>
    </row>
    <row r="18" spans="1:4" x14ac:dyDescent="0.35">
      <c r="A18" s="23"/>
      <c r="B18" s="8" t="s">
        <v>6</v>
      </c>
      <c r="C18" s="9"/>
      <c r="D18" s="9"/>
    </row>
    <row r="19" spans="1:4" x14ac:dyDescent="0.35">
      <c r="A19" s="24">
        <v>9</v>
      </c>
      <c r="B19" s="11" t="s">
        <v>7</v>
      </c>
      <c r="C19" s="12"/>
      <c r="D19" s="12"/>
    </row>
    <row r="20" spans="1:4" x14ac:dyDescent="0.35">
      <c r="A20" s="25"/>
      <c r="B20" s="21" t="s">
        <v>2</v>
      </c>
      <c r="C20" s="21" t="s">
        <v>3</v>
      </c>
      <c r="D20" s="21" t="s">
        <v>4</v>
      </c>
    </row>
    <row r="21" spans="1:4" x14ac:dyDescent="0.35">
      <c r="A21" s="25"/>
      <c r="B21" s="21">
        <v>940195026</v>
      </c>
      <c r="C21" s="21">
        <v>8867218</v>
      </c>
      <c r="D21" s="21">
        <v>935986189</v>
      </c>
    </row>
    <row r="22" spans="1:4" x14ac:dyDescent="0.35">
      <c r="A22" s="23"/>
      <c r="B22" s="8" t="s">
        <v>6</v>
      </c>
      <c r="C22" s="9"/>
      <c r="D22" s="9"/>
    </row>
    <row r="23" spans="1:4" x14ac:dyDescent="0.35">
      <c r="A23" s="26">
        <v>2</v>
      </c>
      <c r="B23" s="14" t="s">
        <v>8</v>
      </c>
      <c r="C23" s="15"/>
      <c r="D23" s="15"/>
    </row>
    <row r="24" spans="1:4" x14ac:dyDescent="0.35">
      <c r="A24" s="25"/>
      <c r="B24" s="22" t="s">
        <v>2</v>
      </c>
      <c r="C24" s="21" t="s">
        <v>3</v>
      </c>
      <c r="D24" s="21" t="s">
        <v>4</v>
      </c>
    </row>
    <row r="25" spans="1:4" x14ac:dyDescent="0.35">
      <c r="A25" s="25"/>
      <c r="B25" s="22">
        <v>474936000</v>
      </c>
      <c r="C25" s="21">
        <v>0</v>
      </c>
      <c r="D25" s="21">
        <v>474936000</v>
      </c>
    </row>
    <row r="26" spans="1:4" x14ac:dyDescent="0.35">
      <c r="A26" s="23"/>
      <c r="B26" s="18" t="s">
        <v>9</v>
      </c>
      <c r="C26" s="19"/>
      <c r="D26" s="19"/>
    </row>
    <row r="27" spans="1:4" x14ac:dyDescent="0.35">
      <c r="A27" s="25">
        <f>SUM(A2:A24)</f>
        <v>20</v>
      </c>
      <c r="B27" s="22" t="s">
        <v>2</v>
      </c>
      <c r="C27" s="21" t="s">
        <v>3</v>
      </c>
      <c r="D27" s="21" t="s">
        <v>4</v>
      </c>
    </row>
    <row r="28" spans="1:4" x14ac:dyDescent="0.35">
      <c r="A28" s="25"/>
      <c r="B28" s="22">
        <f>SUM(B2:B27)</f>
        <v>2235063793</v>
      </c>
      <c r="C28" s="21">
        <f t="shared" ref="C28:D28" si="0">SUM(C2:C27)</f>
        <v>929488473</v>
      </c>
      <c r="D28" s="21">
        <f t="shared" si="0"/>
        <v>1410922189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33E4-D97C-48C4-B2DC-92552BA7DF71}">
  <dimension ref="A1:D28"/>
  <sheetViews>
    <sheetView workbookViewId="0">
      <selection sqref="A1:D28"/>
    </sheetView>
  </sheetViews>
  <sheetFormatPr defaultRowHeight="14.5" x14ac:dyDescent="0.35"/>
  <cols>
    <col min="2" max="2" width="29.453125" bestFit="1" customWidth="1"/>
    <col min="3" max="3" width="15" bestFit="1" customWidth="1"/>
    <col min="4" max="4" width="16.26953125" bestFit="1" customWidth="1"/>
  </cols>
  <sheetData>
    <row r="1" spans="1:4" x14ac:dyDescent="0.35">
      <c r="A1" s="4" t="s">
        <v>12</v>
      </c>
      <c r="B1" s="3"/>
      <c r="C1" s="3"/>
      <c r="D1" s="3"/>
    </row>
    <row r="2" spans="1:4" x14ac:dyDescent="0.35">
      <c r="A2" s="23"/>
      <c r="B2" s="8" t="s">
        <v>1</v>
      </c>
      <c r="C2" s="9"/>
      <c r="D2" s="9"/>
    </row>
    <row r="3" spans="1:4" x14ac:dyDescent="0.35">
      <c r="A3" s="24"/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21">
        <v>0</v>
      </c>
      <c r="C5" s="21">
        <v>0</v>
      </c>
      <c r="D5" s="21"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/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21">
        <v>0</v>
      </c>
      <c r="C9" s="21">
        <v>0</v>
      </c>
      <c r="D9" s="21"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>
        <v>3</v>
      </c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21">
        <v>424923768</v>
      </c>
      <c r="C13" s="21">
        <v>468595981</v>
      </c>
      <c r="D13" s="21"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8">
        <v>2</v>
      </c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4" x14ac:dyDescent="0.35">
      <c r="A17" s="25"/>
      <c r="B17" s="21">
        <v>308034142</v>
      </c>
      <c r="C17" s="21">
        <v>308034145</v>
      </c>
      <c r="D17" s="21">
        <v>0</v>
      </c>
    </row>
    <row r="18" spans="1:4" x14ac:dyDescent="0.35">
      <c r="A18" s="23"/>
      <c r="B18" s="8" t="s">
        <v>6</v>
      </c>
      <c r="C18" s="9"/>
      <c r="D18" s="9"/>
    </row>
    <row r="19" spans="1:4" x14ac:dyDescent="0.35">
      <c r="A19" s="24">
        <v>19</v>
      </c>
      <c r="B19" s="11" t="s">
        <v>7</v>
      </c>
      <c r="C19" s="12"/>
      <c r="D19" s="12"/>
    </row>
    <row r="20" spans="1:4" x14ac:dyDescent="0.35">
      <c r="A20" s="25"/>
      <c r="B20" s="21" t="s">
        <v>2</v>
      </c>
      <c r="C20" s="21" t="s">
        <v>3</v>
      </c>
      <c r="D20" s="21" t="s">
        <v>4</v>
      </c>
    </row>
    <row r="21" spans="1:4" x14ac:dyDescent="0.35">
      <c r="A21" s="25"/>
      <c r="B21" s="21">
        <v>3883190749</v>
      </c>
      <c r="C21" s="21">
        <v>16000001</v>
      </c>
      <c r="D21" s="21">
        <v>3867190749</v>
      </c>
    </row>
    <row r="22" spans="1:4" x14ac:dyDescent="0.35">
      <c r="A22" s="23"/>
      <c r="B22" s="8" t="s">
        <v>6</v>
      </c>
      <c r="C22" s="9"/>
      <c r="D22" s="9"/>
    </row>
    <row r="23" spans="1:4" x14ac:dyDescent="0.35">
      <c r="A23" s="26">
        <v>1</v>
      </c>
      <c r="B23" s="14" t="s">
        <v>8</v>
      </c>
      <c r="C23" s="15"/>
      <c r="D23" s="15"/>
    </row>
    <row r="24" spans="1:4" x14ac:dyDescent="0.35">
      <c r="A24" s="25"/>
      <c r="B24" s="22" t="s">
        <v>2</v>
      </c>
      <c r="C24" s="21" t="s">
        <v>3</v>
      </c>
      <c r="D24" s="21" t="s">
        <v>4</v>
      </c>
    </row>
    <row r="25" spans="1:4" x14ac:dyDescent="0.35">
      <c r="A25" s="25"/>
      <c r="B25" s="22">
        <v>5000000</v>
      </c>
      <c r="C25" s="21">
        <v>0</v>
      </c>
      <c r="D25" s="21">
        <v>5000000</v>
      </c>
    </row>
    <row r="26" spans="1:4" x14ac:dyDescent="0.35">
      <c r="A26" s="23"/>
      <c r="B26" s="18" t="s">
        <v>9</v>
      </c>
      <c r="C26" s="19"/>
      <c r="D26" s="19"/>
    </row>
    <row r="27" spans="1:4" x14ac:dyDescent="0.35">
      <c r="A27" s="25">
        <f>SUM(A2:A26)</f>
        <v>25</v>
      </c>
      <c r="B27" s="22" t="s">
        <v>2</v>
      </c>
      <c r="C27" s="21" t="s">
        <v>3</v>
      </c>
      <c r="D27" s="21" t="s">
        <v>4</v>
      </c>
    </row>
    <row r="28" spans="1:4" x14ac:dyDescent="0.35">
      <c r="A28" s="25"/>
      <c r="B28" s="22">
        <f>SUM(B2:B27)</f>
        <v>4621148659</v>
      </c>
      <c r="C28" s="21">
        <f t="shared" ref="C28:D28" si="0">SUM(C2:C27)</f>
        <v>792630127</v>
      </c>
      <c r="D28" s="21">
        <f t="shared" si="0"/>
        <v>3872190749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D63A-519D-4715-8774-8ECE75DE36FE}">
  <dimension ref="A1:E28"/>
  <sheetViews>
    <sheetView workbookViewId="0">
      <selection sqref="A1:D28"/>
    </sheetView>
  </sheetViews>
  <sheetFormatPr defaultRowHeight="14.5" x14ac:dyDescent="0.35"/>
  <cols>
    <col min="2" max="2" width="29.453125" bestFit="1" customWidth="1"/>
    <col min="3" max="3" width="14.54296875" bestFit="1" customWidth="1"/>
    <col min="4" max="4" width="16.26953125" bestFit="1" customWidth="1"/>
  </cols>
  <sheetData>
    <row r="1" spans="1:4" x14ac:dyDescent="0.35">
      <c r="A1" s="4" t="s">
        <v>13</v>
      </c>
      <c r="B1" s="3"/>
      <c r="C1" s="3"/>
      <c r="D1" s="3"/>
    </row>
    <row r="2" spans="1:4" x14ac:dyDescent="0.35">
      <c r="A2" s="23"/>
      <c r="B2" s="8" t="s">
        <v>1</v>
      </c>
      <c r="C2" s="9"/>
      <c r="D2" s="9"/>
    </row>
    <row r="3" spans="1:4" x14ac:dyDescent="0.35">
      <c r="A3" s="24">
        <v>1</v>
      </c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21">
        <v>26180887</v>
      </c>
      <c r="C5" s="21">
        <v>19830362</v>
      </c>
      <c r="D5" s="21"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>
        <v>1</v>
      </c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21">
        <v>10317346</v>
      </c>
      <c r="C9" s="21">
        <v>10759321</v>
      </c>
      <c r="D9" s="21"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>
        <v>1</v>
      </c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21">
        <v>135847883</v>
      </c>
      <c r="C13" s="21">
        <v>141281798</v>
      </c>
      <c r="D13" s="21"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8"/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5" x14ac:dyDescent="0.35">
      <c r="A17" s="25"/>
      <c r="B17" s="21">
        <v>0</v>
      </c>
      <c r="C17" s="21">
        <v>0</v>
      </c>
      <c r="D17" s="21">
        <v>0</v>
      </c>
    </row>
    <row r="18" spans="1:5" x14ac:dyDescent="0.35">
      <c r="A18" s="23"/>
      <c r="B18" s="8" t="s">
        <v>6</v>
      </c>
      <c r="C18" s="9"/>
      <c r="D18" s="9"/>
    </row>
    <row r="19" spans="1:5" x14ac:dyDescent="0.35">
      <c r="A19" s="24">
        <v>2</v>
      </c>
      <c r="B19" s="11" t="s">
        <v>7</v>
      </c>
      <c r="C19" s="12"/>
      <c r="D19" s="12"/>
    </row>
    <row r="20" spans="1:5" x14ac:dyDescent="0.35">
      <c r="A20" s="25"/>
      <c r="B20" s="21" t="s">
        <v>2</v>
      </c>
      <c r="C20" s="21" t="s">
        <v>3</v>
      </c>
      <c r="D20" s="21" t="s">
        <v>4</v>
      </c>
    </row>
    <row r="21" spans="1:5" x14ac:dyDescent="0.35">
      <c r="A21" s="25"/>
      <c r="B21" s="21">
        <v>8002000</v>
      </c>
      <c r="C21" s="21">
        <v>10002000</v>
      </c>
      <c r="D21" s="21">
        <v>2000000</v>
      </c>
      <c r="E21" t="s">
        <v>14</v>
      </c>
    </row>
    <row r="22" spans="1:5" x14ac:dyDescent="0.35">
      <c r="A22" s="23"/>
      <c r="B22" s="8" t="s">
        <v>6</v>
      </c>
      <c r="C22" s="9"/>
      <c r="D22" s="9"/>
    </row>
    <row r="23" spans="1:5" x14ac:dyDescent="0.35">
      <c r="A23" s="26"/>
      <c r="B23" s="14" t="s">
        <v>8</v>
      </c>
      <c r="C23" s="15"/>
      <c r="D23" s="15"/>
    </row>
    <row r="24" spans="1:5" x14ac:dyDescent="0.35">
      <c r="A24" s="25"/>
      <c r="B24" s="22" t="s">
        <v>2</v>
      </c>
      <c r="C24" s="21" t="s">
        <v>3</v>
      </c>
      <c r="D24" s="21" t="s">
        <v>4</v>
      </c>
    </row>
    <row r="25" spans="1:5" x14ac:dyDescent="0.35">
      <c r="A25" s="25"/>
      <c r="B25" s="22">
        <v>0</v>
      </c>
      <c r="C25" s="21">
        <v>0</v>
      </c>
      <c r="D25" s="21">
        <v>0</v>
      </c>
    </row>
    <row r="26" spans="1:5" x14ac:dyDescent="0.35">
      <c r="A26" s="23"/>
      <c r="B26" s="18" t="s">
        <v>9</v>
      </c>
      <c r="C26" s="19"/>
      <c r="D26" s="19"/>
    </row>
    <row r="27" spans="1:5" x14ac:dyDescent="0.35">
      <c r="A27" s="25">
        <f>SUM(A2:A26)</f>
        <v>5</v>
      </c>
      <c r="B27" s="22" t="s">
        <v>2</v>
      </c>
      <c r="C27" s="21" t="s">
        <v>3</v>
      </c>
      <c r="D27" s="21" t="s">
        <v>4</v>
      </c>
    </row>
    <row r="28" spans="1:5" x14ac:dyDescent="0.35">
      <c r="A28" s="25"/>
      <c r="B28" s="22">
        <f>SUM(B2:B27)</f>
        <v>180348116</v>
      </c>
      <c r="C28" s="21">
        <f t="shared" ref="C28:D28" si="0">SUM(C2:C27)</f>
        <v>181873481</v>
      </c>
      <c r="D28" s="21">
        <f t="shared" si="0"/>
        <v>2000000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1D11-0F85-4B60-8AD0-161E50875A27}">
  <dimension ref="A1:D28"/>
  <sheetViews>
    <sheetView workbookViewId="0">
      <selection sqref="A1:D28"/>
    </sheetView>
  </sheetViews>
  <sheetFormatPr defaultRowHeight="14.5" x14ac:dyDescent="0.35"/>
  <cols>
    <col min="2" max="2" width="29.453125" bestFit="1" customWidth="1"/>
    <col min="3" max="3" width="14.54296875" bestFit="1" customWidth="1"/>
    <col min="4" max="4" width="16.7265625" bestFit="1" customWidth="1"/>
  </cols>
  <sheetData>
    <row r="1" spans="1:4" x14ac:dyDescent="0.35">
      <c r="A1" s="4" t="s">
        <v>15</v>
      </c>
      <c r="B1" s="3"/>
      <c r="C1" s="3"/>
      <c r="D1" s="3"/>
    </row>
    <row r="2" spans="1:4" x14ac:dyDescent="0.35">
      <c r="A2" s="23"/>
      <c r="B2" s="8" t="s">
        <v>1</v>
      </c>
      <c r="C2" s="9"/>
      <c r="D2" s="9"/>
    </row>
    <row r="3" spans="1:4" x14ac:dyDescent="0.35">
      <c r="A3" s="24"/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21">
        <v>0</v>
      </c>
      <c r="C5" s="21">
        <v>0</v>
      </c>
      <c r="D5" s="21"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>
        <v>2</v>
      </c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21">
        <v>234287573</v>
      </c>
      <c r="C9" s="21">
        <v>286731735</v>
      </c>
      <c r="D9" s="21"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/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21">
        <v>0</v>
      </c>
      <c r="C13" s="21">
        <v>0</v>
      </c>
      <c r="D13" s="21"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8">
        <v>1</v>
      </c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4" x14ac:dyDescent="0.35">
      <c r="A17" s="25"/>
      <c r="B17" s="21">
        <v>222538628</v>
      </c>
      <c r="C17" s="21">
        <v>222538628</v>
      </c>
      <c r="D17" s="21">
        <v>0</v>
      </c>
    </row>
    <row r="18" spans="1:4" x14ac:dyDescent="0.35">
      <c r="A18" s="23"/>
      <c r="B18" s="8" t="s">
        <v>6</v>
      </c>
      <c r="C18" s="9"/>
      <c r="D18" s="9"/>
    </row>
    <row r="19" spans="1:4" x14ac:dyDescent="0.35">
      <c r="A19" s="24">
        <v>10</v>
      </c>
      <c r="B19" s="11" t="s">
        <v>7</v>
      </c>
      <c r="C19" s="12"/>
      <c r="D19" s="12"/>
    </row>
    <row r="20" spans="1:4" x14ac:dyDescent="0.35">
      <c r="A20" s="25"/>
      <c r="B20" s="21" t="s">
        <v>2</v>
      </c>
      <c r="C20" s="21" t="s">
        <v>3</v>
      </c>
      <c r="D20" s="21" t="s">
        <v>4</v>
      </c>
    </row>
    <row r="21" spans="1:4" x14ac:dyDescent="0.35">
      <c r="A21" s="25"/>
      <c r="B21" s="21">
        <v>4233600000</v>
      </c>
      <c r="C21" s="21">
        <v>0</v>
      </c>
      <c r="D21" s="21">
        <v>4233600000</v>
      </c>
    </row>
    <row r="22" spans="1:4" x14ac:dyDescent="0.35">
      <c r="A22" s="23"/>
      <c r="B22" s="8" t="s">
        <v>6</v>
      </c>
      <c r="C22" s="9"/>
      <c r="D22" s="9"/>
    </row>
    <row r="23" spans="1:4" x14ac:dyDescent="0.35">
      <c r="A23" s="26">
        <v>1</v>
      </c>
      <c r="B23" s="14" t="s">
        <v>8</v>
      </c>
      <c r="C23" s="15"/>
      <c r="D23" s="15"/>
    </row>
    <row r="24" spans="1:4" x14ac:dyDescent="0.35">
      <c r="A24" s="25"/>
      <c r="B24" s="22" t="s">
        <v>2</v>
      </c>
      <c r="C24" s="21" t="s">
        <v>3</v>
      </c>
      <c r="D24" s="21" t="s">
        <v>4</v>
      </c>
    </row>
    <row r="25" spans="1:4" x14ac:dyDescent="0.35">
      <c r="A25" s="25"/>
      <c r="B25" s="22">
        <v>577934843</v>
      </c>
      <c r="C25" s="21">
        <v>72000001</v>
      </c>
      <c r="D25" s="21">
        <v>505934842</v>
      </c>
    </row>
    <row r="26" spans="1:4" x14ac:dyDescent="0.35">
      <c r="A26" s="23"/>
      <c r="B26" s="18" t="s">
        <v>9</v>
      </c>
      <c r="C26" s="19"/>
      <c r="D26" s="19"/>
    </row>
    <row r="27" spans="1:4" x14ac:dyDescent="0.35">
      <c r="A27" s="25">
        <f>SUM(A2:A26)</f>
        <v>14</v>
      </c>
      <c r="B27" s="22" t="s">
        <v>2</v>
      </c>
      <c r="C27" s="21" t="s">
        <v>3</v>
      </c>
      <c r="D27" s="21" t="s">
        <v>4</v>
      </c>
    </row>
    <row r="28" spans="1:4" x14ac:dyDescent="0.35">
      <c r="A28" s="25"/>
      <c r="B28" s="22">
        <f>SUM(B2:B27)</f>
        <v>5268361044</v>
      </c>
      <c r="C28" s="21">
        <f t="shared" ref="C28:D28" si="0">SUM(C2:C27)</f>
        <v>581270364</v>
      </c>
      <c r="D28" s="21">
        <f t="shared" si="0"/>
        <v>4739534842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5904-B81D-4CB4-B114-11B5CFD4BAED}">
  <dimension ref="A1:D28"/>
  <sheetViews>
    <sheetView workbookViewId="0"/>
  </sheetViews>
  <sheetFormatPr defaultRowHeight="14.5" x14ac:dyDescent="0.35"/>
  <cols>
    <col min="2" max="2" width="29.453125" bestFit="1" customWidth="1"/>
    <col min="3" max="3" width="14.54296875" bestFit="1" customWidth="1"/>
    <col min="4" max="4" width="16.6328125" bestFit="1" customWidth="1"/>
  </cols>
  <sheetData>
    <row r="1" spans="1:4" x14ac:dyDescent="0.35">
      <c r="A1" s="4" t="s">
        <v>16</v>
      </c>
      <c r="B1" s="3"/>
      <c r="C1" s="3"/>
      <c r="D1" s="3"/>
    </row>
    <row r="2" spans="1:4" x14ac:dyDescent="0.35">
      <c r="A2" s="23"/>
      <c r="B2" s="8" t="s">
        <v>1</v>
      </c>
      <c r="C2" s="9"/>
      <c r="D2" s="9"/>
    </row>
    <row r="3" spans="1:4" x14ac:dyDescent="0.35">
      <c r="A3" s="24"/>
      <c r="B3" s="11" t="s">
        <v>7</v>
      </c>
      <c r="C3" s="12"/>
      <c r="D3" s="12"/>
    </row>
    <row r="4" spans="1:4" x14ac:dyDescent="0.35">
      <c r="A4" s="25"/>
      <c r="B4" s="21" t="s">
        <v>2</v>
      </c>
      <c r="C4" s="21" t="s">
        <v>3</v>
      </c>
      <c r="D4" s="21" t="s">
        <v>4</v>
      </c>
    </row>
    <row r="5" spans="1:4" x14ac:dyDescent="0.35">
      <c r="A5" s="25"/>
      <c r="B5" s="21">
        <v>0</v>
      </c>
      <c r="C5" s="21">
        <v>0</v>
      </c>
      <c r="D5" s="21">
        <v>0</v>
      </c>
    </row>
    <row r="6" spans="1:4" x14ac:dyDescent="0.35">
      <c r="A6" s="23"/>
      <c r="B6" s="8" t="s">
        <v>1</v>
      </c>
      <c r="C6" s="9"/>
      <c r="D6" s="9"/>
    </row>
    <row r="7" spans="1:4" x14ac:dyDescent="0.35">
      <c r="A7" s="26"/>
      <c r="B7" s="14" t="s">
        <v>8</v>
      </c>
      <c r="C7" s="15"/>
      <c r="D7" s="15"/>
    </row>
    <row r="8" spans="1:4" x14ac:dyDescent="0.35">
      <c r="A8" s="25"/>
      <c r="B8" s="21" t="s">
        <v>2</v>
      </c>
      <c r="C8" s="21" t="s">
        <v>3</v>
      </c>
      <c r="D8" s="21" t="s">
        <v>4</v>
      </c>
    </row>
    <row r="9" spans="1:4" x14ac:dyDescent="0.35">
      <c r="A9" s="25"/>
      <c r="B9" s="21">
        <v>0</v>
      </c>
      <c r="C9" s="21">
        <v>0</v>
      </c>
      <c r="D9" s="21">
        <v>0</v>
      </c>
    </row>
    <row r="10" spans="1:4" x14ac:dyDescent="0.35">
      <c r="A10" s="27"/>
      <c r="B10" s="8" t="s">
        <v>5</v>
      </c>
      <c r="C10" s="9"/>
      <c r="D10" s="9"/>
    </row>
    <row r="11" spans="1:4" x14ac:dyDescent="0.35">
      <c r="A11" s="24"/>
      <c r="B11" s="11" t="s">
        <v>7</v>
      </c>
      <c r="C11" s="12"/>
      <c r="D11" s="12"/>
    </row>
    <row r="12" spans="1:4" x14ac:dyDescent="0.35">
      <c r="A12" s="25"/>
      <c r="B12" s="21" t="s">
        <v>2</v>
      </c>
      <c r="C12" s="21" t="s">
        <v>3</v>
      </c>
      <c r="D12" s="21" t="s">
        <v>4</v>
      </c>
    </row>
    <row r="13" spans="1:4" x14ac:dyDescent="0.35">
      <c r="A13" s="25"/>
      <c r="B13" s="21">
        <v>0</v>
      </c>
      <c r="C13" s="21">
        <v>0</v>
      </c>
      <c r="D13" s="21">
        <v>0</v>
      </c>
    </row>
    <row r="14" spans="1:4" x14ac:dyDescent="0.35">
      <c r="A14" s="23"/>
      <c r="B14" s="8" t="s">
        <v>5</v>
      </c>
      <c r="C14" s="9"/>
      <c r="D14" s="9"/>
    </row>
    <row r="15" spans="1:4" x14ac:dyDescent="0.35">
      <c r="A15" s="28"/>
      <c r="B15" s="14" t="s">
        <v>8</v>
      </c>
      <c r="C15" s="15"/>
      <c r="D15" s="15"/>
    </row>
    <row r="16" spans="1:4" x14ac:dyDescent="0.35">
      <c r="A16" s="29"/>
      <c r="B16" s="21" t="s">
        <v>2</v>
      </c>
      <c r="C16" s="21" t="s">
        <v>3</v>
      </c>
      <c r="D16" s="21" t="s">
        <v>4</v>
      </c>
    </row>
    <row r="17" spans="1:4" x14ac:dyDescent="0.35">
      <c r="A17" s="25"/>
      <c r="B17" s="21">
        <v>0</v>
      </c>
      <c r="C17" s="21">
        <v>0</v>
      </c>
      <c r="D17" s="21">
        <v>0</v>
      </c>
    </row>
    <row r="18" spans="1:4" x14ac:dyDescent="0.35">
      <c r="A18" s="23"/>
      <c r="B18" s="8" t="s">
        <v>6</v>
      </c>
      <c r="C18" s="9"/>
      <c r="D18" s="9"/>
    </row>
    <row r="19" spans="1:4" x14ac:dyDescent="0.35">
      <c r="A19" s="24">
        <v>2</v>
      </c>
      <c r="B19" s="11" t="s">
        <v>7</v>
      </c>
      <c r="C19" s="12"/>
      <c r="D19" s="12"/>
    </row>
    <row r="20" spans="1:4" x14ac:dyDescent="0.35">
      <c r="A20" s="25"/>
      <c r="B20" s="21" t="s">
        <v>2</v>
      </c>
      <c r="C20" s="21" t="s">
        <v>3</v>
      </c>
      <c r="D20" s="21" t="s">
        <v>4</v>
      </c>
    </row>
    <row r="21" spans="1:4" x14ac:dyDescent="0.35">
      <c r="A21" s="25"/>
      <c r="B21" s="21">
        <v>195673295</v>
      </c>
      <c r="C21" s="21">
        <v>23199999</v>
      </c>
      <c r="D21" s="21">
        <v>172473296</v>
      </c>
    </row>
    <row r="22" spans="1:4" x14ac:dyDescent="0.35">
      <c r="A22" s="23"/>
      <c r="B22" s="8" t="s">
        <v>6</v>
      </c>
      <c r="C22" s="9"/>
      <c r="D22" s="9"/>
    </row>
    <row r="23" spans="1:4" x14ac:dyDescent="0.35">
      <c r="A23" s="26"/>
      <c r="B23" s="14" t="s">
        <v>8</v>
      </c>
      <c r="C23" s="15"/>
      <c r="D23" s="15"/>
    </row>
    <row r="24" spans="1:4" x14ac:dyDescent="0.35">
      <c r="A24" s="25"/>
      <c r="B24" s="22" t="s">
        <v>2</v>
      </c>
      <c r="C24" s="21" t="s">
        <v>3</v>
      </c>
      <c r="D24" s="21" t="s">
        <v>4</v>
      </c>
    </row>
    <row r="25" spans="1:4" x14ac:dyDescent="0.35">
      <c r="A25" s="25"/>
      <c r="B25" s="22">
        <v>0</v>
      </c>
      <c r="C25" s="21">
        <v>0</v>
      </c>
      <c r="D25" s="21">
        <v>0</v>
      </c>
    </row>
    <row r="26" spans="1:4" x14ac:dyDescent="0.35">
      <c r="A26" s="23"/>
      <c r="B26" s="18" t="s">
        <v>9</v>
      </c>
      <c r="C26" s="19"/>
      <c r="D26" s="19"/>
    </row>
    <row r="27" spans="1:4" x14ac:dyDescent="0.35">
      <c r="A27" s="25">
        <f>SUM(A2:A26)</f>
        <v>2</v>
      </c>
      <c r="B27" s="22" t="s">
        <v>2</v>
      </c>
      <c r="C27" s="21" t="s">
        <v>3</v>
      </c>
      <c r="D27" s="21" t="s">
        <v>4</v>
      </c>
    </row>
    <row r="28" spans="1:4" x14ac:dyDescent="0.35">
      <c r="A28" s="25"/>
      <c r="B28" s="22">
        <f>SUM(B2:B27)</f>
        <v>195673295</v>
      </c>
      <c r="C28" s="21">
        <f t="shared" ref="C28:D28" si="0">SUM(C2:C27)</f>
        <v>23199999</v>
      </c>
      <c r="D28" s="21">
        <f t="shared" si="0"/>
        <v>172473296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Abilene</vt:lpstr>
      <vt:lpstr>Amarillo</vt:lpstr>
      <vt:lpstr>Laredo</vt:lpstr>
      <vt:lpstr>Lubbock</vt:lpstr>
      <vt:lpstr>Odessa</vt:lpstr>
      <vt:lpstr>San Angelo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Kiely</dc:creator>
  <cp:lastModifiedBy>Joe Kiely</cp:lastModifiedBy>
  <dcterms:created xsi:type="dcterms:W3CDTF">2026-04-07T21:25:24Z</dcterms:created>
  <dcterms:modified xsi:type="dcterms:W3CDTF">2026-04-15T15:13:57Z</dcterms:modified>
</cp:coreProperties>
</file>